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C:\Users\arrien.banks\Downloads\"/>
    </mc:Choice>
  </mc:AlternateContent>
  <xr:revisionPtr revIDLastSave="0" documentId="8_{0A321FDB-9B13-4898-8EAB-35A284D68BB6}" xr6:coauthVersionLast="47" xr6:coauthVersionMax="47" xr10:uidLastSave="{00000000-0000-0000-0000-000000000000}"/>
  <bookViews>
    <workbookView xWindow="-21720" yWindow="-120" windowWidth="21840" windowHeight="13140" xr2:uid="{00000000-000D-0000-FFFF-FFFF00000000}"/>
  </bookViews>
  <sheets>
    <sheet name="Overview" sheetId="1" r:id="rId1"/>
    <sheet name="State Data" sheetId="3" r:id="rId2"/>
    <sheet name="LEA Data" sheetId="4" r:id="rId3"/>
    <sheet name="IHE Funding"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 l="1"/>
  <c r="E15" i="5"/>
  <c r="D14" i="5"/>
  <c r="D16" i="5" s="1"/>
  <c r="B14" i="5"/>
  <c r="E14" i="5" s="1"/>
  <c r="B13" i="5"/>
  <c r="E13" i="5" s="1"/>
  <c r="E12" i="5"/>
  <c r="E11" i="5"/>
  <c r="E10" i="5"/>
  <c r="E9" i="5"/>
  <c r="E8" i="5"/>
  <c r="E7" i="5"/>
  <c r="E6" i="5"/>
  <c r="E5" i="5"/>
  <c r="B4" i="5"/>
  <c r="E3" i="5"/>
  <c r="B16" i="5" l="1"/>
  <c r="E4" i="5"/>
  <c r="E16" i="5" s="1"/>
</calcChain>
</file>

<file path=xl/sharedStrings.xml><?xml version="1.0" encoding="utf-8"?>
<sst xmlns="http://schemas.openxmlformats.org/spreadsheetml/2006/main" count="452" uniqueCount="228">
  <si>
    <t>Office of the State Superintendent of Education</t>
  </si>
  <si>
    <t>Title</t>
  </si>
  <si>
    <t>2023-24 Dual Enrollment Participation Data</t>
  </si>
  <si>
    <t>Data Sheets</t>
  </si>
  <si>
    <t>Sheet Name:</t>
  </si>
  <si>
    <t>Description:</t>
  </si>
  <si>
    <t>State Data</t>
  </si>
  <si>
    <t>LEA Data</t>
  </si>
  <si>
    <t>Includes counts at the LEA-level of dual enrollment participation by term</t>
  </si>
  <si>
    <t xml:space="preserve">IHE Funding </t>
  </si>
  <si>
    <t xml:space="preserve">Includes amount of funding by semester and Institute of Higher Education </t>
  </si>
  <si>
    <t>Data Notes</t>
  </si>
  <si>
    <t>In line with OSSE's suppression policy, secondary suppression is applied to all student groups when a complementary group has an n-size less than 10 or a complementary group is top or bottom suppressed to prevent the calculation of suppressed data. Secondarily suppressed data is noted with "DS". For more information on OSSE's policies on data privacy and security, please visit: https://osse.dc.gov/publication/osse-and-federal-privacy-laws</t>
  </si>
  <si>
    <t>Counts by race/ethnicity or student group are not available at the LEA-level, due to small n-size.</t>
  </si>
  <si>
    <t>Counts of students at the school-level are not available, due to small n-size.</t>
  </si>
  <si>
    <t>Student Group</t>
  </si>
  <si>
    <t>Fall 2023</t>
  </si>
  <si>
    <t>Spring 2024</t>
  </si>
  <si>
    <t>Summer 2024</t>
  </si>
  <si>
    <t>All Terms (Fall 2023 - Summer 2024)</t>
  </si>
  <si>
    <t>Unique Count of Students</t>
  </si>
  <si>
    <t>Percent of Students</t>
  </si>
  <si>
    <t>All</t>
  </si>
  <si>
    <t>77</t>
  </si>
  <si>
    <t>100%</t>
  </si>
  <si>
    <t>193</t>
  </si>
  <si>
    <t>241</t>
  </si>
  <si>
    <t>458</t>
  </si>
  <si>
    <t>Economically Disadvantaged Students</t>
  </si>
  <si>
    <t>17</t>
  </si>
  <si>
    <t>22.1%</t>
  </si>
  <si>
    <t>64</t>
  </si>
  <si>
    <t>33.2%</t>
  </si>
  <si>
    <t>50</t>
  </si>
  <si>
    <t>20.7%</t>
  </si>
  <si>
    <t>120</t>
  </si>
  <si>
    <t>26.2%</t>
  </si>
  <si>
    <t>Students with Disabilities</t>
  </si>
  <si>
    <t>6</t>
  </si>
  <si>
    <t>7.8%</t>
  </si>
  <si>
    <t>13</t>
  </si>
  <si>
    <t>6.7%</t>
  </si>
  <si>
    <t>12</t>
  </si>
  <si>
    <t>5%</t>
  </si>
  <si>
    <t>27</t>
  </si>
  <si>
    <t>5.9%</t>
  </si>
  <si>
    <t>Ward of School</t>
  </si>
  <si>
    <t>Students who Attend School in Ward 1</t>
  </si>
  <si>
    <t>4</t>
  </si>
  <si>
    <t>5.2%</t>
  </si>
  <si>
    <t>23</t>
  </si>
  <si>
    <t>11.9%</t>
  </si>
  <si>
    <t>15</t>
  </si>
  <si>
    <t>6.2%</t>
  </si>
  <si>
    <t>38</t>
  </si>
  <si>
    <t>8.3%</t>
  </si>
  <si>
    <t>Students who Attend School in Ward 2</t>
  </si>
  <si>
    <t>14</t>
  </si>
  <si>
    <t>18.2%</t>
  </si>
  <si>
    <t>10</t>
  </si>
  <si>
    <t>46</t>
  </si>
  <si>
    <t>19.1%</t>
  </si>
  <si>
    <t>14%</t>
  </si>
  <si>
    <t>Students who Attend School in Ward 3</t>
  </si>
  <si>
    <t>18</t>
  </si>
  <si>
    <t>23.4%</t>
  </si>
  <si>
    <t>24</t>
  </si>
  <si>
    <t>12.4%</t>
  </si>
  <si>
    <t>40</t>
  </si>
  <si>
    <t>16.6%</t>
  </si>
  <si>
    <t>69</t>
  </si>
  <si>
    <t>15.1%</t>
  </si>
  <si>
    <t>Students who Attend School in Ward 4</t>
  </si>
  <si>
    <t>16</t>
  </si>
  <si>
    <t>20.8%</t>
  </si>
  <si>
    <t>33</t>
  </si>
  <si>
    <t>13.7%</t>
  </si>
  <si>
    <t>84</t>
  </si>
  <si>
    <t>18.3%</t>
  </si>
  <si>
    <t>Students who Attend School in Ward 5</t>
  </si>
  <si>
    <t>15.6%</t>
  </si>
  <si>
    <t>35</t>
  </si>
  <si>
    <t>18.1%</t>
  </si>
  <si>
    <t>47</t>
  </si>
  <si>
    <t>19.5%</t>
  </si>
  <si>
    <t>82</t>
  </si>
  <si>
    <t>17.9%</t>
  </si>
  <si>
    <t>Students who Attend School in Ward 6</t>
  </si>
  <si>
    <t>DS</t>
  </si>
  <si>
    <t>&lt;5%</t>
  </si>
  <si>
    <t>8</t>
  </si>
  <si>
    <t>4.1%</t>
  </si>
  <si>
    <t>32</t>
  </si>
  <si>
    <t>13.3%</t>
  </si>
  <si>
    <t>39</t>
  </si>
  <si>
    <t>8.5%</t>
  </si>
  <si>
    <t>Students who Attend School in Ward 7</t>
  </si>
  <si>
    <t>5</t>
  </si>
  <si>
    <t>6.5%</t>
  </si>
  <si>
    <t>17.1%</t>
  </si>
  <si>
    <t>Students who Attend School in Ward 8</t>
  </si>
  <si>
    <t>9.3%</t>
  </si>
  <si>
    <t>22</t>
  </si>
  <si>
    <t>9.1%</t>
  </si>
  <si>
    <t>37</t>
  </si>
  <si>
    <t>8.1%</t>
  </si>
  <si>
    <t>Ward NA</t>
  </si>
  <si>
    <t>2</t>
  </si>
  <si>
    <t>1%</t>
  </si>
  <si>
    <t>&lt;1%</t>
  </si>
  <si>
    <t>Student Race/Ethnicity</t>
  </si>
  <si>
    <t>Asian</t>
  </si>
  <si>
    <t>7</t>
  </si>
  <si>
    <t>3.6%</t>
  </si>
  <si>
    <t>3.7%</t>
  </si>
  <si>
    <t>Black or African American</t>
  </si>
  <si>
    <t>64.9%</t>
  </si>
  <si>
    <t>132</t>
  </si>
  <si>
    <t>68.4%</t>
  </si>
  <si>
    <t>149</t>
  </si>
  <si>
    <t>61.8%</t>
  </si>
  <si>
    <t>298</t>
  </si>
  <si>
    <t>65.1%</t>
  </si>
  <si>
    <t>Hispanic/Latino</t>
  </si>
  <si>
    <t>19.2%</t>
  </si>
  <si>
    <t>87</t>
  </si>
  <si>
    <t>19%</t>
  </si>
  <si>
    <t>Two or more races</t>
  </si>
  <si>
    <t>2.5%</t>
  </si>
  <si>
    <t>1.7%</t>
  </si>
  <si>
    <t>White</t>
  </si>
  <si>
    <t>9</t>
  </si>
  <si>
    <t>11.7%</t>
  </si>
  <si>
    <t>34</t>
  </si>
  <si>
    <t>14.1%</t>
  </si>
  <si>
    <t>48</t>
  </si>
  <si>
    <t>10.5%</t>
  </si>
  <si>
    <t>LEA Code</t>
  </si>
  <si>
    <t>LEA Name</t>
  </si>
  <si>
    <t>001</t>
  </si>
  <si>
    <t>District of Columbia Public Schools</t>
  </si>
  <si>
    <t>51.9%</t>
  </si>
  <si>
    <t>98</t>
  </si>
  <si>
    <t>50.8%</t>
  </si>
  <si>
    <t>160</t>
  </si>
  <si>
    <t>66.4%</t>
  </si>
  <si>
    <t>268</t>
  </si>
  <si>
    <t>58.5%</t>
  </si>
  <si>
    <t>108</t>
  </si>
  <si>
    <t>Capital City PCS</t>
  </si>
  <si>
    <t>7.3%</t>
  </si>
  <si>
    <t>4.8%</t>
  </si>
  <si>
    <t>116</t>
  </si>
  <si>
    <t>E.L. Haynes PCS</t>
  </si>
  <si>
    <t>2.1%</t>
  </si>
  <si>
    <t>2%</t>
  </si>
  <si>
    <t>Friendship PCS</t>
  </si>
  <si>
    <t>3.3%</t>
  </si>
  <si>
    <t>126</t>
  </si>
  <si>
    <t>IDEA PCS</t>
  </si>
  <si>
    <t>2.6%</t>
  </si>
  <si>
    <t>1.3%</t>
  </si>
  <si>
    <t>129</t>
  </si>
  <si>
    <t>KIPP DC PCS</t>
  </si>
  <si>
    <t>2.9%</t>
  </si>
  <si>
    <t>2.8%</t>
  </si>
  <si>
    <t>131</t>
  </si>
  <si>
    <t>YouthBuild DC PCS</t>
  </si>
  <si>
    <t>133</t>
  </si>
  <si>
    <t>Maya Angelou PCS</t>
  </si>
  <si>
    <t>3</t>
  </si>
  <si>
    <t>1.6%</t>
  </si>
  <si>
    <t>138</t>
  </si>
  <si>
    <t>Paul PCS</t>
  </si>
  <si>
    <t>11</t>
  </si>
  <si>
    <t>5.7%</t>
  </si>
  <si>
    <t>20</t>
  </si>
  <si>
    <t>4.4%</t>
  </si>
  <si>
    <t>142</t>
  </si>
  <si>
    <t>SEED PCS</t>
  </si>
  <si>
    <t>146</t>
  </si>
  <si>
    <t>Thurgood Marshall Academy PCS</t>
  </si>
  <si>
    <t>4.6%</t>
  </si>
  <si>
    <t>3.9%</t>
  </si>
  <si>
    <t>151</t>
  </si>
  <si>
    <t>Washington Latin PCS</t>
  </si>
  <si>
    <t>162</t>
  </si>
  <si>
    <t>Carlos Rosario International PCS</t>
  </si>
  <si>
    <t>167</t>
  </si>
  <si>
    <t>Richard Wright PCS for Journalism and Media Arts</t>
  </si>
  <si>
    <t>168</t>
  </si>
  <si>
    <t>BASIS DC PCS</t>
  </si>
  <si>
    <t>172</t>
  </si>
  <si>
    <t>LAYC Career Academy PCS</t>
  </si>
  <si>
    <t>176</t>
  </si>
  <si>
    <t>Community College Preparatory Academy PCS</t>
  </si>
  <si>
    <t>178</t>
  </si>
  <si>
    <t>Academy of Hope Adult PCS</t>
  </si>
  <si>
    <t>1.2%</t>
  </si>
  <si>
    <t>1.5%</t>
  </si>
  <si>
    <t>181</t>
  </si>
  <si>
    <t>District of Columbia International School</t>
  </si>
  <si>
    <t>2.4%</t>
  </si>
  <si>
    <t>190</t>
  </si>
  <si>
    <t>Goodwill Excel Center PCS</t>
  </si>
  <si>
    <t>194</t>
  </si>
  <si>
    <t>Washington Leadership Academy PCS</t>
  </si>
  <si>
    <t>323</t>
  </si>
  <si>
    <t>The Sojourner Truth School PCS</t>
  </si>
  <si>
    <t>340</t>
  </si>
  <si>
    <t>Girls Global Academy PCS</t>
  </si>
  <si>
    <t>Institute of Higher Education (IHE) Partner</t>
  </si>
  <si>
    <t>Funding</t>
  </si>
  <si>
    <t>American University</t>
  </si>
  <si>
    <t>Bard College</t>
  </si>
  <si>
    <t>Bay Atlantic University</t>
  </si>
  <si>
    <t>Bowie State University</t>
  </si>
  <si>
    <t>Catholic Metropolitan School of Professional Studies</t>
  </si>
  <si>
    <t>George Mason University</t>
  </si>
  <si>
    <t>Marymount University</t>
  </si>
  <si>
    <t>Montgomery Community College</t>
  </si>
  <si>
    <t>Northern Virginia Community College</t>
  </si>
  <si>
    <t>Prince George's Community College</t>
  </si>
  <si>
    <t>Trinity Washington University</t>
  </si>
  <si>
    <t>University of the District of Columbia</t>
  </si>
  <si>
    <t xml:space="preserve">Virginia State University </t>
  </si>
  <si>
    <t>Total</t>
  </si>
  <si>
    <t>Includes counts at the state-level of dual enrollment participation by term, student group, student race/ethnicity and ward of high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</si>
</sst>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b/>
      <sz val="18"/>
      <color rgb="FFFFFFFF"/>
      <name val="Calibri"/>
      <family val="2"/>
      <scheme val="minor"/>
    </font>
    <font>
      <b/>
      <sz val="11"/>
      <color rgb="FFFFFFFF"/>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11"/>
      <name val="Calibri"/>
      <family val="2"/>
      <scheme val="minor"/>
    </font>
    <font>
      <sz val="11"/>
      <name val="Calibri"/>
      <family val="2"/>
      <scheme val="minor"/>
    </font>
    <font>
      <b/>
      <sz val="11"/>
      <color rgb="FF002D5D"/>
      <name val="Calibri"/>
      <family val="2"/>
      <scheme val="minor"/>
    </font>
  </fonts>
  <fills count="4">
    <fill>
      <patternFill patternType="none"/>
    </fill>
    <fill>
      <patternFill patternType="gray125"/>
    </fill>
    <fill>
      <patternFill patternType="solid">
        <fgColor rgb="FFC4C6C8"/>
        <bgColor indexed="64"/>
      </patternFill>
    </fill>
    <fill>
      <patternFill patternType="solid">
        <fgColor rgb="FF002D5D"/>
        <bgColor indexed="64"/>
      </patternFill>
    </fill>
  </fills>
  <borders count="31">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rgb="FF000000"/>
      </left>
      <right style="medium">
        <color rgb="FF000000"/>
      </right>
      <top style="thin">
        <color auto="1"/>
      </top>
      <bottom style="thin">
        <color auto="1"/>
      </bottom>
      <diagonal/>
    </border>
    <border>
      <left style="medium">
        <color rgb="FF000000"/>
      </left>
      <right style="medium">
        <color rgb="FF000000"/>
      </right>
      <top style="thin">
        <color auto="1"/>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top style="medium">
        <color rgb="FF000000"/>
      </top>
      <bottom/>
      <diagonal/>
    </border>
    <border>
      <left style="medium">
        <color rgb="FF000000"/>
      </left>
      <right/>
      <top/>
      <bottom style="thin">
        <color auto="1"/>
      </bottom>
      <diagonal/>
    </border>
    <border>
      <left style="medium">
        <color rgb="FF000000"/>
      </left>
      <right/>
      <top style="thin">
        <color auto="1"/>
      </top>
      <bottom style="thin">
        <color auto="1"/>
      </bottom>
      <diagonal/>
    </border>
    <border>
      <left style="medium">
        <color rgb="FF000000"/>
      </left>
      <right/>
      <top style="thin">
        <color auto="1"/>
      </top>
      <bottom style="medium">
        <color rgb="FF000000"/>
      </bottom>
      <diagonal/>
    </border>
    <border>
      <left style="medium">
        <color rgb="FF000000"/>
      </left>
      <right/>
      <top style="medium">
        <color rgb="FF000000"/>
      </top>
      <bottom style="thin">
        <color indexed="64"/>
      </bottom>
      <diagonal/>
    </border>
  </borders>
  <cellStyleXfs count="2">
    <xf numFmtId="0" fontId="0" fillId="0" borderId="0"/>
    <xf numFmtId="0" fontId="4" fillId="0" borderId="0"/>
  </cellStyleXfs>
  <cellXfs count="57">
    <xf numFmtId="0" fontId="0" fillId="0" borderId="0" xfId="0"/>
    <xf numFmtId="0" fontId="0" fillId="0" borderId="0" xfId="0" applyAlignment="1">
      <alignment wrapText="1"/>
    </xf>
    <xf numFmtId="0" fontId="0" fillId="0" borderId="5" xfId="0" applyBorder="1"/>
    <xf numFmtId="0" fontId="0" fillId="0" borderId="7" xfId="0" applyBorder="1"/>
    <xf numFmtId="0" fontId="4" fillId="0" borderId="1" xfId="1" applyBorder="1" applyAlignment="1">
      <alignment horizontal="left" vertical="top" wrapText="1"/>
    </xf>
    <xf numFmtId="0" fontId="4" fillId="0" borderId="8" xfId="1" applyBorder="1" applyAlignment="1">
      <alignment horizontal="left" vertical="top" wrapText="1"/>
    </xf>
    <xf numFmtId="0" fontId="0" fillId="0" borderId="13" xfId="0" applyBorder="1"/>
    <xf numFmtId="0" fontId="0" fillId="0" borderId="14" xfId="0" applyBorder="1"/>
    <xf numFmtId="0" fontId="0" fillId="0" borderId="6" xfId="0" applyBorder="1"/>
    <xf numFmtId="0" fontId="0" fillId="0" borderId="9" xfId="0" applyBorder="1"/>
    <xf numFmtId="0" fontId="3" fillId="2" borderId="13" xfId="0" applyFont="1" applyFill="1" applyBorder="1"/>
    <xf numFmtId="0" fontId="3" fillId="0" borderId="3" xfId="1" applyFont="1" applyBorder="1" applyAlignment="1">
      <alignment horizontal="left" vertical="top" wrapText="1"/>
    </xf>
    <xf numFmtId="0" fontId="3" fillId="0" borderId="4" xfId="1" applyFont="1" applyBorder="1" applyAlignment="1">
      <alignment horizontal="left" vertical="top" wrapText="1"/>
    </xf>
    <xf numFmtId="0" fontId="4" fillId="0" borderId="6" xfId="1" applyBorder="1" applyAlignment="1">
      <alignment horizontal="left" vertical="top" wrapText="1"/>
    </xf>
    <xf numFmtId="0" fontId="7" fillId="0" borderId="9" xfId="1" applyFont="1" applyBorder="1" applyAlignment="1">
      <alignment horizontal="left" vertical="top" wrapText="1"/>
    </xf>
    <xf numFmtId="0" fontId="3" fillId="0" borderId="20" xfId="1" applyFont="1" applyBorder="1" applyAlignment="1">
      <alignment vertical="top"/>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3" borderId="23" xfId="0" applyFont="1" applyFill="1" applyBorder="1" applyAlignment="1">
      <alignment horizontal="center" wrapText="1"/>
    </xf>
    <xf numFmtId="164" fontId="0" fillId="0" borderId="23" xfId="0" applyNumberFormat="1" applyBorder="1"/>
    <xf numFmtId="164" fontId="6" fillId="2" borderId="24" xfId="0" applyNumberFormat="1" applyFont="1" applyFill="1" applyBorder="1"/>
    <xf numFmtId="0" fontId="0" fillId="0" borderId="28" xfId="0" applyBorder="1" applyAlignment="1">
      <alignment wrapText="1"/>
    </xf>
    <xf numFmtId="0" fontId="6" fillId="2" borderId="29" xfId="0" applyFont="1" applyFill="1" applyBorder="1" applyAlignment="1">
      <alignment wrapText="1"/>
    </xf>
    <xf numFmtId="0" fontId="8" fillId="2" borderId="30" xfId="0" applyFont="1" applyFill="1" applyBorder="1" applyAlignment="1">
      <alignment horizontal="center"/>
    </xf>
    <xf numFmtId="0" fontId="5" fillId="3" borderId="28" xfId="0" applyFont="1" applyFill="1" applyBorder="1" applyAlignment="1">
      <alignment horizontal="center" wrapText="1"/>
    </xf>
    <xf numFmtId="164" fontId="0" fillId="0" borderId="28" xfId="0" applyNumberFormat="1" applyBorder="1"/>
    <xf numFmtId="164" fontId="6" fillId="2" borderId="29" xfId="0" applyNumberFormat="1" applyFont="1" applyFill="1" applyBorder="1"/>
    <xf numFmtId="0" fontId="8" fillId="2" borderId="25" xfId="0" applyFont="1" applyFill="1" applyBorder="1" applyAlignment="1">
      <alignment horizontal="center" wrapText="1"/>
    </xf>
    <xf numFmtId="0" fontId="1" fillId="3" borderId="10" xfId="1" applyFont="1" applyFill="1" applyBorder="1" applyAlignment="1">
      <alignment horizontal="center" vertical="center"/>
    </xf>
    <xf numFmtId="0" fontId="1" fillId="3" borderId="11" xfId="1" applyFont="1" applyFill="1" applyBorder="1" applyAlignment="1">
      <alignment horizontal="center" vertical="center"/>
    </xf>
    <xf numFmtId="0" fontId="4" fillId="3" borderId="11" xfId="1" applyFill="1" applyBorder="1" applyAlignment="1">
      <alignment horizontal="center"/>
    </xf>
    <xf numFmtId="0" fontId="4" fillId="0" borderId="21" xfId="1" applyBorder="1" applyAlignment="1">
      <alignment horizontal="left" vertical="top" wrapText="1"/>
    </xf>
    <xf numFmtId="0" fontId="4" fillId="0" borderId="22" xfId="1" applyBorder="1"/>
    <xf numFmtId="0" fontId="3" fillId="0" borderId="2" xfId="1" applyFont="1" applyBorder="1" applyAlignment="1">
      <alignment vertical="top"/>
    </xf>
    <xf numFmtId="0" fontId="4" fillId="0" borderId="5" xfId="1" applyBorder="1" applyAlignment="1">
      <alignment vertical="top"/>
    </xf>
    <xf numFmtId="0" fontId="4" fillId="0" borderId="7" xfId="1" applyBorder="1" applyAlignment="1">
      <alignment vertical="top"/>
    </xf>
    <xf numFmtId="0" fontId="0" fillId="0" borderId="3" xfId="0" applyBorder="1" applyAlignment="1">
      <alignment horizontal="left" wrapText="1"/>
    </xf>
    <xf numFmtId="0" fontId="0" fillId="0" borderId="4" xfId="0" applyBorder="1" applyAlignment="1">
      <alignment horizontal="left" wrapText="1"/>
    </xf>
    <xf numFmtId="0" fontId="4" fillId="0" borderId="1" xfId="1" applyBorder="1" applyAlignment="1">
      <alignment horizontal="left" vertical="top" wrapText="1"/>
    </xf>
    <xf numFmtId="0" fontId="4" fillId="0" borderId="6" xfId="1" applyBorder="1" applyAlignment="1">
      <alignment horizontal="left" vertical="top" wrapText="1"/>
    </xf>
    <xf numFmtId="0" fontId="4" fillId="0" borderId="8" xfId="1" applyBorder="1" applyAlignment="1">
      <alignment horizontal="left" vertical="top" wrapText="1"/>
    </xf>
    <xf numFmtId="0" fontId="4" fillId="0" borderId="9" xfId="1" applyBorder="1" applyAlignment="1">
      <alignment horizontal="left" vertical="top" wrapText="1"/>
    </xf>
    <xf numFmtId="0" fontId="3" fillId="0" borderId="17" xfId="1" applyFont="1" applyBorder="1" applyAlignment="1">
      <alignment horizontal="left" vertical="top"/>
    </xf>
    <xf numFmtId="0" fontId="3" fillId="0" borderId="18" xfId="1" applyFont="1" applyBorder="1" applyAlignment="1">
      <alignment horizontal="left" vertical="top"/>
    </xf>
    <xf numFmtId="0" fontId="3" fillId="0" borderId="19" xfId="1" applyFont="1" applyBorder="1" applyAlignment="1">
      <alignment horizontal="left" vertical="top"/>
    </xf>
    <xf numFmtId="0" fontId="0" fillId="2" borderId="15" xfId="0" applyFill="1" applyBorder="1" applyAlignment="1">
      <alignment horizontal="center"/>
    </xf>
    <xf numFmtId="0" fontId="0" fillId="2" borderId="16" xfId="0" applyFill="1" applyBorder="1" applyAlignment="1">
      <alignment horizontal="center"/>
    </xf>
    <xf numFmtId="0" fontId="8" fillId="2" borderId="2" xfId="0" applyFont="1" applyFill="1" applyBorder="1" applyAlignment="1">
      <alignment horizontal="center"/>
    </xf>
    <xf numFmtId="0" fontId="8" fillId="2" borderId="4" xfId="0" applyFont="1" applyFill="1" applyBorder="1" applyAlignment="1">
      <alignment horizontal="center"/>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3" borderId="26" xfId="0" applyFont="1" applyFill="1" applyBorder="1" applyAlignment="1">
      <alignment horizontal="center" wrapText="1"/>
    </xf>
    <xf numFmtId="0" fontId="5" fillId="3" borderId="27" xfId="0" applyFont="1" applyFill="1" applyBorder="1" applyAlignment="1">
      <alignment horizontal="center" wrapText="1"/>
    </xf>
  </cellXfs>
  <cellStyles count="2">
    <cellStyle name="Normal" xfId="0" builtinId="0"/>
    <cellStyle name="Normal 2" xfId="1" xr:uid="{BDA0B5CD-677B-466C-8A16-6BBDC1EE60A4}"/>
  </cellStyles>
  <dxfs count="0"/>
  <tableStyles count="0" defaultTableStyle="TableStyleMedium9" defaultPivotStyle="PivotStyleLight16"/>
  <colors>
    <mruColors>
      <color rgb="FF002D5D"/>
      <color rgb="FF0065A0"/>
      <color rgb="FFC4C6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619125</xdr:colOff>
      <xdr:row>0</xdr:row>
      <xdr:rowOff>671933</xdr:rowOff>
    </xdr:to>
    <xdr:pic>
      <xdr:nvPicPr>
        <xdr:cNvPr id="2" name="Picture 1" descr="osse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19125" cy="6719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
  <sheetViews>
    <sheetView tabSelected="1" workbookViewId="0">
      <selection activeCell="C23" sqref="C23"/>
    </sheetView>
  </sheetViews>
  <sheetFormatPr defaultRowHeight="14.5" customHeight="1" x14ac:dyDescent="0.35"/>
  <cols>
    <col min="1" max="1" width="19.7265625" customWidth="1"/>
    <col min="2" max="2" width="17.7265625" customWidth="1"/>
    <col min="3" max="3" width="96.26953125" customWidth="1"/>
  </cols>
  <sheetData>
    <row r="1" spans="1:3" ht="53.25" customHeight="1" thickBot="1" x14ac:dyDescent="0.4">
      <c r="A1" s="28" t="s">
        <v>0</v>
      </c>
      <c r="B1" s="29"/>
      <c r="C1" s="30"/>
    </row>
    <row r="2" spans="1:3" ht="14.5" customHeight="1" thickBot="1" x14ac:dyDescent="0.4">
      <c r="A2" s="15" t="s">
        <v>1</v>
      </c>
      <c r="B2" s="31" t="s">
        <v>2</v>
      </c>
      <c r="C2" s="32"/>
    </row>
    <row r="3" spans="1:3" ht="14.5" customHeight="1" x14ac:dyDescent="0.35">
      <c r="A3" s="42" t="s">
        <v>3</v>
      </c>
      <c r="B3" s="11" t="s">
        <v>4</v>
      </c>
      <c r="C3" s="12" t="s">
        <v>5</v>
      </c>
    </row>
    <row r="4" spans="1:3" ht="28.5" customHeight="1" x14ac:dyDescent="0.35">
      <c r="A4" s="43"/>
      <c r="B4" s="4" t="s">
        <v>6</v>
      </c>
      <c r="C4" s="13" t="s">
        <v>227</v>
      </c>
    </row>
    <row r="5" spans="1:3" ht="14.5" customHeight="1" x14ac:dyDescent="0.35">
      <c r="A5" s="43"/>
      <c r="B5" s="4" t="s">
        <v>7</v>
      </c>
      <c r="C5" s="13" t="s">
        <v>8</v>
      </c>
    </row>
    <row r="6" spans="1:3" ht="14.5" customHeight="1" thickBot="1" x14ac:dyDescent="0.4">
      <c r="A6" s="44"/>
      <c r="B6" s="5" t="s">
        <v>9</v>
      </c>
      <c r="C6" s="14" t="s">
        <v>10</v>
      </c>
    </row>
    <row r="7" spans="1:3" ht="61.5" customHeight="1" x14ac:dyDescent="0.35">
      <c r="A7" s="33" t="s">
        <v>11</v>
      </c>
      <c r="B7" s="36" t="s">
        <v>12</v>
      </c>
      <c r="C7" s="37"/>
    </row>
    <row r="8" spans="1:3" ht="14.5" customHeight="1" x14ac:dyDescent="0.35">
      <c r="A8" s="34"/>
      <c r="B8" s="38" t="s">
        <v>13</v>
      </c>
      <c r="C8" s="39"/>
    </row>
    <row r="9" spans="1:3" ht="14.5" customHeight="1" thickBot="1" x14ac:dyDescent="0.4">
      <c r="A9" s="35"/>
      <c r="B9" s="40" t="s">
        <v>14</v>
      </c>
      <c r="C9" s="41"/>
    </row>
  </sheetData>
  <mergeCells count="7">
    <mergeCell ref="A1:C1"/>
    <mergeCell ref="B2:C2"/>
    <mergeCell ref="A7:A9"/>
    <mergeCell ref="B7:C7"/>
    <mergeCell ref="B8:C8"/>
    <mergeCell ref="B9:C9"/>
    <mergeCell ref="A3:A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2"/>
  <sheetViews>
    <sheetView workbookViewId="0">
      <selection activeCell="B34" sqref="B34"/>
    </sheetView>
  </sheetViews>
  <sheetFormatPr defaultRowHeight="14.5" x14ac:dyDescent="0.35"/>
  <cols>
    <col min="1" max="1" width="36.7265625" customWidth="1"/>
    <col min="2" max="9" width="15.7265625" customWidth="1"/>
  </cols>
  <sheetData>
    <row r="1" spans="1:9" x14ac:dyDescent="0.35">
      <c r="A1" s="49" t="s">
        <v>15</v>
      </c>
      <c r="B1" s="47" t="s">
        <v>16</v>
      </c>
      <c r="C1" s="48"/>
      <c r="D1" s="47" t="s">
        <v>17</v>
      </c>
      <c r="E1" s="48"/>
      <c r="F1" s="47" t="s">
        <v>18</v>
      </c>
      <c r="G1" s="48"/>
      <c r="H1" s="47" t="s">
        <v>19</v>
      </c>
      <c r="I1" s="48"/>
    </row>
    <row r="2" spans="1:9" ht="29" x14ac:dyDescent="0.35">
      <c r="A2" s="50"/>
      <c r="B2" s="16" t="s">
        <v>20</v>
      </c>
      <c r="C2" s="17" t="s">
        <v>21</v>
      </c>
      <c r="D2" s="16" t="s">
        <v>20</v>
      </c>
      <c r="E2" s="17" t="s">
        <v>21</v>
      </c>
      <c r="F2" s="16" t="s">
        <v>20</v>
      </c>
      <c r="G2" s="17" t="s">
        <v>21</v>
      </c>
      <c r="H2" s="16" t="s">
        <v>20</v>
      </c>
      <c r="I2" s="17" t="s">
        <v>21</v>
      </c>
    </row>
    <row r="3" spans="1:9" x14ac:dyDescent="0.35">
      <c r="A3" s="10" t="s">
        <v>15</v>
      </c>
      <c r="B3" s="45"/>
      <c r="C3" s="46"/>
      <c r="D3" s="45"/>
      <c r="E3" s="46"/>
      <c r="F3" s="45"/>
      <c r="G3" s="46"/>
      <c r="H3" s="45"/>
      <c r="I3" s="46"/>
    </row>
    <row r="4" spans="1:9" x14ac:dyDescent="0.35">
      <c r="A4" s="6" t="s">
        <v>22</v>
      </c>
      <c r="B4" s="2" t="s">
        <v>23</v>
      </c>
      <c r="C4" s="8" t="s">
        <v>24</v>
      </c>
      <c r="D4" s="2" t="s">
        <v>25</v>
      </c>
      <c r="E4" s="8" t="s">
        <v>24</v>
      </c>
      <c r="F4" s="2" t="s">
        <v>26</v>
      </c>
      <c r="G4" s="8" t="s">
        <v>24</v>
      </c>
      <c r="H4" s="2" t="s">
        <v>27</v>
      </c>
      <c r="I4" s="8" t="s">
        <v>24</v>
      </c>
    </row>
    <row r="5" spans="1:9" x14ac:dyDescent="0.35">
      <c r="A5" s="6" t="s">
        <v>28</v>
      </c>
      <c r="B5" s="2" t="s">
        <v>29</v>
      </c>
      <c r="C5" s="8" t="s">
        <v>30</v>
      </c>
      <c r="D5" s="2" t="s">
        <v>31</v>
      </c>
      <c r="E5" s="8" t="s">
        <v>32</v>
      </c>
      <c r="F5" s="2" t="s">
        <v>33</v>
      </c>
      <c r="G5" s="8" t="s">
        <v>34</v>
      </c>
      <c r="H5" s="2" t="s">
        <v>35</v>
      </c>
      <c r="I5" s="8" t="s">
        <v>36</v>
      </c>
    </row>
    <row r="6" spans="1:9" x14ac:dyDescent="0.35">
      <c r="A6" s="6" t="s">
        <v>37</v>
      </c>
      <c r="B6" s="2" t="s">
        <v>38</v>
      </c>
      <c r="C6" s="8" t="s">
        <v>39</v>
      </c>
      <c r="D6" s="2" t="s">
        <v>40</v>
      </c>
      <c r="E6" s="8" t="s">
        <v>41</v>
      </c>
      <c r="F6" s="2" t="s">
        <v>42</v>
      </c>
      <c r="G6" s="8" t="s">
        <v>43</v>
      </c>
      <c r="H6" s="2" t="s">
        <v>44</v>
      </c>
      <c r="I6" s="8" t="s">
        <v>45</v>
      </c>
    </row>
    <row r="7" spans="1:9" x14ac:dyDescent="0.35">
      <c r="A7" s="10" t="s">
        <v>46</v>
      </c>
      <c r="B7" s="45"/>
      <c r="C7" s="46"/>
      <c r="D7" s="45"/>
      <c r="E7" s="46"/>
      <c r="F7" s="45"/>
      <c r="G7" s="46"/>
      <c r="H7" s="45"/>
      <c r="I7" s="46"/>
    </row>
    <row r="8" spans="1:9" x14ac:dyDescent="0.35">
      <c r="A8" s="6" t="s">
        <v>47</v>
      </c>
      <c r="B8" s="2" t="s">
        <v>48</v>
      </c>
      <c r="C8" s="8" t="s">
        <v>49</v>
      </c>
      <c r="D8" s="2" t="s">
        <v>50</v>
      </c>
      <c r="E8" s="8" t="s">
        <v>51</v>
      </c>
      <c r="F8" s="2" t="s">
        <v>52</v>
      </c>
      <c r="G8" s="8" t="s">
        <v>53</v>
      </c>
      <c r="H8" s="2" t="s">
        <v>54</v>
      </c>
      <c r="I8" s="8" t="s">
        <v>55</v>
      </c>
    </row>
    <row r="9" spans="1:9" x14ac:dyDescent="0.35">
      <c r="A9" s="6" t="s">
        <v>56</v>
      </c>
      <c r="B9" s="2" t="s">
        <v>57</v>
      </c>
      <c r="C9" s="8" t="s">
        <v>58</v>
      </c>
      <c r="D9" s="2" t="s">
        <v>59</v>
      </c>
      <c r="E9" s="8" t="s">
        <v>49</v>
      </c>
      <c r="F9" s="2" t="s">
        <v>60</v>
      </c>
      <c r="G9" s="8" t="s">
        <v>61</v>
      </c>
      <c r="H9" s="2" t="s">
        <v>31</v>
      </c>
      <c r="I9" s="8" t="s">
        <v>62</v>
      </c>
    </row>
    <row r="10" spans="1:9" x14ac:dyDescent="0.35">
      <c r="A10" s="6" t="s">
        <v>63</v>
      </c>
      <c r="B10" s="2" t="s">
        <v>64</v>
      </c>
      <c r="C10" s="8" t="s">
        <v>65</v>
      </c>
      <c r="D10" s="2" t="s">
        <v>66</v>
      </c>
      <c r="E10" s="8" t="s">
        <v>67</v>
      </c>
      <c r="F10" s="2" t="s">
        <v>68</v>
      </c>
      <c r="G10" s="8" t="s">
        <v>69</v>
      </c>
      <c r="H10" s="2" t="s">
        <v>70</v>
      </c>
      <c r="I10" s="8" t="s">
        <v>71</v>
      </c>
    </row>
    <row r="11" spans="1:9" x14ac:dyDescent="0.35">
      <c r="A11" s="6" t="s">
        <v>72</v>
      </c>
      <c r="B11" s="2" t="s">
        <v>73</v>
      </c>
      <c r="C11" s="8" t="s">
        <v>74</v>
      </c>
      <c r="D11" s="2" t="s">
        <v>68</v>
      </c>
      <c r="E11" s="8" t="s">
        <v>34</v>
      </c>
      <c r="F11" s="2" t="s">
        <v>75</v>
      </c>
      <c r="G11" s="8" t="s">
        <v>76</v>
      </c>
      <c r="H11" s="2" t="s">
        <v>77</v>
      </c>
      <c r="I11" s="8" t="s">
        <v>78</v>
      </c>
    </row>
    <row r="12" spans="1:9" x14ac:dyDescent="0.35">
      <c r="A12" s="6" t="s">
        <v>79</v>
      </c>
      <c r="B12" s="2" t="s">
        <v>42</v>
      </c>
      <c r="C12" s="8" t="s">
        <v>80</v>
      </c>
      <c r="D12" s="2" t="s">
        <v>81</v>
      </c>
      <c r="E12" s="8" t="s">
        <v>82</v>
      </c>
      <c r="F12" s="2" t="s">
        <v>83</v>
      </c>
      <c r="G12" s="8" t="s">
        <v>84</v>
      </c>
      <c r="H12" s="2" t="s">
        <v>85</v>
      </c>
      <c r="I12" s="8" t="s">
        <v>86</v>
      </c>
    </row>
    <row r="13" spans="1:9" x14ac:dyDescent="0.35">
      <c r="A13" s="6" t="s">
        <v>87</v>
      </c>
      <c r="B13" s="2" t="s">
        <v>88</v>
      </c>
      <c r="C13" s="8" t="s">
        <v>89</v>
      </c>
      <c r="D13" s="2" t="s">
        <v>90</v>
      </c>
      <c r="E13" s="8" t="s">
        <v>91</v>
      </c>
      <c r="F13" s="2" t="s">
        <v>92</v>
      </c>
      <c r="G13" s="8" t="s">
        <v>93</v>
      </c>
      <c r="H13" s="2" t="s">
        <v>94</v>
      </c>
      <c r="I13" s="8" t="s">
        <v>95</v>
      </c>
    </row>
    <row r="14" spans="1:9" x14ac:dyDescent="0.35">
      <c r="A14" s="6" t="s">
        <v>96</v>
      </c>
      <c r="B14" s="2" t="s">
        <v>97</v>
      </c>
      <c r="C14" s="8" t="s">
        <v>98</v>
      </c>
      <c r="D14" s="2" t="s">
        <v>75</v>
      </c>
      <c r="E14" s="8" t="s">
        <v>99</v>
      </c>
      <c r="F14" s="2" t="s">
        <v>88</v>
      </c>
      <c r="G14" s="8" t="s">
        <v>88</v>
      </c>
      <c r="H14" s="2" t="s">
        <v>88</v>
      </c>
      <c r="I14" s="8" t="s">
        <v>88</v>
      </c>
    </row>
    <row r="15" spans="1:9" x14ac:dyDescent="0.35">
      <c r="A15" s="6" t="s">
        <v>100</v>
      </c>
      <c r="B15" s="2" t="s">
        <v>48</v>
      </c>
      <c r="C15" s="8" t="s">
        <v>49</v>
      </c>
      <c r="D15" s="2" t="s">
        <v>64</v>
      </c>
      <c r="E15" s="8" t="s">
        <v>101</v>
      </c>
      <c r="F15" s="2" t="s">
        <v>102</v>
      </c>
      <c r="G15" s="8" t="s">
        <v>103</v>
      </c>
      <c r="H15" s="2" t="s">
        <v>104</v>
      </c>
      <c r="I15" s="8" t="s">
        <v>105</v>
      </c>
    </row>
    <row r="16" spans="1:9" x14ac:dyDescent="0.35">
      <c r="A16" s="6" t="s">
        <v>106</v>
      </c>
      <c r="B16" s="2" t="s">
        <v>88</v>
      </c>
      <c r="C16" s="8" t="s">
        <v>89</v>
      </c>
      <c r="D16" s="2" t="s">
        <v>107</v>
      </c>
      <c r="E16" s="8" t="s">
        <v>108</v>
      </c>
      <c r="F16" s="2" t="s">
        <v>88</v>
      </c>
      <c r="G16" s="8" t="s">
        <v>109</v>
      </c>
      <c r="H16" s="2" t="s">
        <v>88</v>
      </c>
      <c r="I16" s="8" t="s">
        <v>109</v>
      </c>
    </row>
    <row r="17" spans="1:9" x14ac:dyDescent="0.35">
      <c r="A17" s="10" t="s">
        <v>110</v>
      </c>
      <c r="B17" s="45"/>
      <c r="C17" s="46"/>
      <c r="D17" s="45"/>
      <c r="E17" s="46"/>
      <c r="F17" s="45"/>
      <c r="G17" s="46"/>
      <c r="H17" s="45"/>
      <c r="I17" s="46"/>
    </row>
    <row r="18" spans="1:9" x14ac:dyDescent="0.35">
      <c r="A18" s="6" t="s">
        <v>111</v>
      </c>
      <c r="B18" s="2" t="s">
        <v>88</v>
      </c>
      <c r="C18" s="8" t="s">
        <v>89</v>
      </c>
      <c r="D18" s="2" t="s">
        <v>112</v>
      </c>
      <c r="E18" s="8" t="s">
        <v>113</v>
      </c>
      <c r="F18" s="2" t="s">
        <v>42</v>
      </c>
      <c r="G18" s="8" t="s">
        <v>43</v>
      </c>
      <c r="H18" s="2" t="s">
        <v>29</v>
      </c>
      <c r="I18" s="8" t="s">
        <v>114</v>
      </c>
    </row>
    <row r="19" spans="1:9" x14ac:dyDescent="0.35">
      <c r="A19" s="6" t="s">
        <v>115</v>
      </c>
      <c r="B19" s="2" t="s">
        <v>33</v>
      </c>
      <c r="C19" s="8" t="s">
        <v>116</v>
      </c>
      <c r="D19" s="2" t="s">
        <v>117</v>
      </c>
      <c r="E19" s="8" t="s">
        <v>118</v>
      </c>
      <c r="F19" s="2" t="s">
        <v>119</v>
      </c>
      <c r="G19" s="8" t="s">
        <v>120</v>
      </c>
      <c r="H19" s="2" t="s">
        <v>121</v>
      </c>
      <c r="I19" s="8" t="s">
        <v>122</v>
      </c>
    </row>
    <row r="20" spans="1:9" x14ac:dyDescent="0.35">
      <c r="A20" s="6" t="s">
        <v>123</v>
      </c>
      <c r="B20" s="2" t="s">
        <v>29</v>
      </c>
      <c r="C20" s="8" t="s">
        <v>30</v>
      </c>
      <c r="D20" s="2" t="s">
        <v>104</v>
      </c>
      <c r="E20" s="8" t="s">
        <v>124</v>
      </c>
      <c r="F20" s="2" t="s">
        <v>68</v>
      </c>
      <c r="G20" s="8" t="s">
        <v>69</v>
      </c>
      <c r="H20" s="2" t="s">
        <v>125</v>
      </c>
      <c r="I20" s="8" t="s">
        <v>126</v>
      </c>
    </row>
    <row r="21" spans="1:9" x14ac:dyDescent="0.35">
      <c r="A21" s="6" t="s">
        <v>127</v>
      </c>
      <c r="B21" s="2" t="s">
        <v>88</v>
      </c>
      <c r="C21" s="8" t="s">
        <v>89</v>
      </c>
      <c r="D21" s="2" t="s">
        <v>107</v>
      </c>
      <c r="E21" s="8" t="s">
        <v>108</v>
      </c>
      <c r="F21" s="2" t="s">
        <v>38</v>
      </c>
      <c r="G21" s="8" t="s">
        <v>128</v>
      </c>
      <c r="H21" s="2" t="s">
        <v>90</v>
      </c>
      <c r="I21" s="8" t="s">
        <v>129</v>
      </c>
    </row>
    <row r="22" spans="1:9" ht="15" thickBot="1" x14ac:dyDescent="0.4">
      <c r="A22" s="7" t="s">
        <v>130</v>
      </c>
      <c r="B22" s="3" t="s">
        <v>131</v>
      </c>
      <c r="C22" s="9" t="s">
        <v>132</v>
      </c>
      <c r="D22" s="3" t="s">
        <v>52</v>
      </c>
      <c r="E22" s="9" t="s">
        <v>39</v>
      </c>
      <c r="F22" s="3" t="s">
        <v>133</v>
      </c>
      <c r="G22" s="9" t="s">
        <v>134</v>
      </c>
      <c r="H22" s="3" t="s">
        <v>135</v>
      </c>
      <c r="I22" s="9" t="s">
        <v>136</v>
      </c>
    </row>
  </sheetData>
  <mergeCells count="17">
    <mergeCell ref="A1:A2"/>
    <mergeCell ref="B17:C17"/>
    <mergeCell ref="D17:E17"/>
    <mergeCell ref="B3:C3"/>
    <mergeCell ref="B7:C7"/>
    <mergeCell ref="D3:E3"/>
    <mergeCell ref="F17:G17"/>
    <mergeCell ref="H17:I17"/>
    <mergeCell ref="B1:C1"/>
    <mergeCell ref="D1:E1"/>
    <mergeCell ref="F1:G1"/>
    <mergeCell ref="H1:I1"/>
    <mergeCell ref="D7:E7"/>
    <mergeCell ref="F3:G3"/>
    <mergeCell ref="H3:I3"/>
    <mergeCell ref="H7:I7"/>
    <mergeCell ref="F7:G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workbookViewId="0">
      <selection activeCell="B34" sqref="B34"/>
    </sheetView>
  </sheetViews>
  <sheetFormatPr defaultRowHeight="14.5" x14ac:dyDescent="0.35"/>
  <cols>
    <col min="1" max="1" width="15.7265625" customWidth="1"/>
    <col min="2" max="2" width="48.7265625" customWidth="1"/>
    <col min="3" max="10" width="15.7265625" customWidth="1"/>
  </cols>
  <sheetData>
    <row r="1" spans="1:10" x14ac:dyDescent="0.35">
      <c r="A1" s="51" t="s">
        <v>137</v>
      </c>
      <c r="B1" s="53" t="s">
        <v>138</v>
      </c>
      <c r="C1" s="47" t="s">
        <v>16</v>
      </c>
      <c r="D1" s="48"/>
      <c r="E1" s="47" t="s">
        <v>17</v>
      </c>
      <c r="F1" s="48"/>
      <c r="G1" s="47" t="s">
        <v>18</v>
      </c>
      <c r="H1" s="48"/>
      <c r="I1" s="47" t="s">
        <v>19</v>
      </c>
      <c r="J1" s="48"/>
    </row>
    <row r="2" spans="1:10" ht="29" x14ac:dyDescent="0.35">
      <c r="A2" s="52"/>
      <c r="B2" s="54"/>
      <c r="C2" s="16" t="s">
        <v>20</v>
      </c>
      <c r="D2" s="17" t="s">
        <v>21</v>
      </c>
      <c r="E2" s="16" t="s">
        <v>20</v>
      </c>
      <c r="F2" s="17" t="s">
        <v>21</v>
      </c>
      <c r="G2" s="16" t="s">
        <v>20</v>
      </c>
      <c r="H2" s="17" t="s">
        <v>21</v>
      </c>
      <c r="I2" s="16" t="s">
        <v>20</v>
      </c>
      <c r="J2" s="17" t="s">
        <v>21</v>
      </c>
    </row>
    <row r="3" spans="1:10" x14ac:dyDescent="0.35">
      <c r="A3" s="2" t="s">
        <v>139</v>
      </c>
      <c r="B3" s="8" t="s">
        <v>140</v>
      </c>
      <c r="C3" s="2" t="s">
        <v>68</v>
      </c>
      <c r="D3" s="8" t="s">
        <v>141</v>
      </c>
      <c r="E3" s="2" t="s">
        <v>142</v>
      </c>
      <c r="F3" s="8" t="s">
        <v>143</v>
      </c>
      <c r="G3" s="2" t="s">
        <v>144</v>
      </c>
      <c r="H3" s="8" t="s">
        <v>145</v>
      </c>
      <c r="I3" s="2" t="s">
        <v>146</v>
      </c>
      <c r="J3" s="8" t="s">
        <v>147</v>
      </c>
    </row>
    <row r="4" spans="1:10" x14ac:dyDescent="0.35">
      <c r="A4" s="2" t="s">
        <v>148</v>
      </c>
      <c r="B4" s="8" t="s">
        <v>149</v>
      </c>
      <c r="C4" s="2" t="s">
        <v>48</v>
      </c>
      <c r="D4" s="8" t="s">
        <v>49</v>
      </c>
      <c r="E4" s="2" t="s">
        <v>57</v>
      </c>
      <c r="F4" s="8" t="s">
        <v>150</v>
      </c>
      <c r="G4" s="2" t="s">
        <v>38</v>
      </c>
      <c r="H4" s="8" t="s">
        <v>128</v>
      </c>
      <c r="I4" s="2" t="s">
        <v>102</v>
      </c>
      <c r="J4" s="8" t="s">
        <v>151</v>
      </c>
    </row>
    <row r="5" spans="1:10" x14ac:dyDescent="0.35">
      <c r="A5" s="2" t="s">
        <v>152</v>
      </c>
      <c r="B5" s="8" t="s">
        <v>153</v>
      </c>
      <c r="C5" s="2" t="s">
        <v>88</v>
      </c>
      <c r="D5" s="8" t="s">
        <v>89</v>
      </c>
      <c r="E5" s="2" t="s">
        <v>88</v>
      </c>
      <c r="F5" s="8" t="s">
        <v>109</v>
      </c>
      <c r="G5" s="2" t="s">
        <v>97</v>
      </c>
      <c r="H5" s="8" t="s">
        <v>154</v>
      </c>
      <c r="I5" s="2" t="s">
        <v>131</v>
      </c>
      <c r="J5" s="8" t="s">
        <v>155</v>
      </c>
    </row>
    <row r="6" spans="1:10" x14ac:dyDescent="0.35">
      <c r="A6" s="2" t="s">
        <v>35</v>
      </c>
      <c r="B6" s="8" t="s">
        <v>156</v>
      </c>
      <c r="C6" s="2" t="s">
        <v>88</v>
      </c>
      <c r="D6" s="8" t="s">
        <v>89</v>
      </c>
      <c r="E6" s="2" t="s">
        <v>57</v>
      </c>
      <c r="F6" s="8" t="s">
        <v>150</v>
      </c>
      <c r="G6" s="2" t="s">
        <v>88</v>
      </c>
      <c r="H6" s="8" t="s">
        <v>109</v>
      </c>
      <c r="I6" s="2" t="s">
        <v>52</v>
      </c>
      <c r="J6" s="8" t="s">
        <v>157</v>
      </c>
    </row>
    <row r="7" spans="1:10" x14ac:dyDescent="0.35">
      <c r="A7" s="2" t="s">
        <v>158</v>
      </c>
      <c r="B7" s="8" t="s">
        <v>159</v>
      </c>
      <c r="C7" s="2" t="s">
        <v>88</v>
      </c>
      <c r="D7" s="8" t="s">
        <v>89</v>
      </c>
      <c r="E7" s="2" t="s">
        <v>97</v>
      </c>
      <c r="F7" s="8" t="s">
        <v>160</v>
      </c>
      <c r="G7" s="2" t="s">
        <v>88</v>
      </c>
      <c r="H7" s="8" t="s">
        <v>109</v>
      </c>
      <c r="I7" s="2" t="s">
        <v>38</v>
      </c>
      <c r="J7" s="8" t="s">
        <v>161</v>
      </c>
    </row>
    <row r="8" spans="1:10" x14ac:dyDescent="0.35">
      <c r="A8" s="2" t="s">
        <v>162</v>
      </c>
      <c r="B8" s="8" t="s">
        <v>163</v>
      </c>
      <c r="C8" s="2" t="s">
        <v>38</v>
      </c>
      <c r="D8" s="8" t="s">
        <v>39</v>
      </c>
      <c r="E8" s="2" t="s">
        <v>97</v>
      </c>
      <c r="F8" s="8" t="s">
        <v>160</v>
      </c>
      <c r="G8" s="2" t="s">
        <v>112</v>
      </c>
      <c r="H8" s="8" t="s">
        <v>164</v>
      </c>
      <c r="I8" s="2" t="s">
        <v>40</v>
      </c>
      <c r="J8" s="8" t="s">
        <v>165</v>
      </c>
    </row>
    <row r="9" spans="1:10" x14ac:dyDescent="0.35">
      <c r="A9" s="2" t="s">
        <v>166</v>
      </c>
      <c r="B9" s="8" t="s">
        <v>167</v>
      </c>
      <c r="C9" s="2" t="s">
        <v>88</v>
      </c>
      <c r="D9" s="8" t="s">
        <v>89</v>
      </c>
      <c r="E9" s="2" t="s">
        <v>107</v>
      </c>
      <c r="F9" s="8" t="s">
        <v>108</v>
      </c>
      <c r="G9" s="2" t="s">
        <v>88</v>
      </c>
      <c r="H9" s="8" t="s">
        <v>109</v>
      </c>
      <c r="I9" s="2" t="s">
        <v>88</v>
      </c>
      <c r="J9" s="8" t="s">
        <v>109</v>
      </c>
    </row>
    <row r="10" spans="1:10" x14ac:dyDescent="0.35">
      <c r="A10" s="2" t="s">
        <v>168</v>
      </c>
      <c r="B10" s="8" t="s">
        <v>169</v>
      </c>
      <c r="C10" s="2" t="s">
        <v>88</v>
      </c>
      <c r="D10" s="8" t="s">
        <v>89</v>
      </c>
      <c r="E10" s="2" t="s">
        <v>170</v>
      </c>
      <c r="F10" s="8" t="s">
        <v>171</v>
      </c>
      <c r="G10" s="2" t="s">
        <v>88</v>
      </c>
      <c r="H10" s="8" t="s">
        <v>109</v>
      </c>
      <c r="I10" s="2" t="s">
        <v>88</v>
      </c>
      <c r="J10" s="8" t="s">
        <v>109</v>
      </c>
    </row>
    <row r="11" spans="1:10" x14ac:dyDescent="0.35">
      <c r="A11" s="2" t="s">
        <v>172</v>
      </c>
      <c r="B11" s="8" t="s">
        <v>173</v>
      </c>
      <c r="C11" s="2" t="s">
        <v>38</v>
      </c>
      <c r="D11" s="8" t="s">
        <v>39</v>
      </c>
      <c r="E11" s="2" t="s">
        <v>174</v>
      </c>
      <c r="F11" s="8" t="s">
        <v>175</v>
      </c>
      <c r="G11" s="2" t="s">
        <v>97</v>
      </c>
      <c r="H11" s="8" t="s">
        <v>154</v>
      </c>
      <c r="I11" s="2" t="s">
        <v>176</v>
      </c>
      <c r="J11" s="8" t="s">
        <v>177</v>
      </c>
    </row>
    <row r="12" spans="1:10" x14ac:dyDescent="0.35">
      <c r="A12" s="2" t="s">
        <v>178</v>
      </c>
      <c r="B12" s="8" t="s">
        <v>179</v>
      </c>
      <c r="C12" s="2" t="s">
        <v>88</v>
      </c>
      <c r="D12" s="8" t="s">
        <v>89</v>
      </c>
      <c r="E12" s="2" t="s">
        <v>97</v>
      </c>
      <c r="F12" s="8" t="s">
        <v>160</v>
      </c>
      <c r="G12" s="2" t="s">
        <v>88</v>
      </c>
      <c r="H12" s="8" t="s">
        <v>109</v>
      </c>
      <c r="I12" s="2" t="s">
        <v>38</v>
      </c>
      <c r="J12" s="8" t="s">
        <v>161</v>
      </c>
    </row>
    <row r="13" spans="1:10" x14ac:dyDescent="0.35">
      <c r="A13" s="2" t="s">
        <v>180</v>
      </c>
      <c r="B13" s="8" t="s">
        <v>181</v>
      </c>
      <c r="C13" s="2" t="s">
        <v>88</v>
      </c>
      <c r="D13" s="8" t="s">
        <v>89</v>
      </c>
      <c r="E13" s="2" t="s">
        <v>90</v>
      </c>
      <c r="F13" s="8" t="s">
        <v>91</v>
      </c>
      <c r="G13" s="2" t="s">
        <v>174</v>
      </c>
      <c r="H13" s="8" t="s">
        <v>182</v>
      </c>
      <c r="I13" s="2" t="s">
        <v>64</v>
      </c>
      <c r="J13" s="8" t="s">
        <v>183</v>
      </c>
    </row>
    <row r="14" spans="1:10" x14ac:dyDescent="0.35">
      <c r="A14" s="2" t="s">
        <v>184</v>
      </c>
      <c r="B14" s="8" t="s">
        <v>185</v>
      </c>
      <c r="C14" s="2" t="s">
        <v>88</v>
      </c>
      <c r="D14" s="8" t="s">
        <v>89</v>
      </c>
      <c r="E14" s="2" t="s">
        <v>170</v>
      </c>
      <c r="F14" s="8" t="s">
        <v>171</v>
      </c>
      <c r="G14" s="2" t="s">
        <v>48</v>
      </c>
      <c r="H14" s="8" t="s">
        <v>129</v>
      </c>
      <c r="I14" s="2" t="s">
        <v>131</v>
      </c>
      <c r="J14" s="8" t="s">
        <v>155</v>
      </c>
    </row>
    <row r="15" spans="1:10" x14ac:dyDescent="0.35">
      <c r="A15" s="2" t="s">
        <v>186</v>
      </c>
      <c r="B15" s="8" t="s">
        <v>187</v>
      </c>
      <c r="C15" s="2" t="s">
        <v>88</v>
      </c>
      <c r="D15" s="8" t="s">
        <v>89</v>
      </c>
      <c r="E15" s="2" t="s">
        <v>170</v>
      </c>
      <c r="F15" s="8" t="s">
        <v>171</v>
      </c>
      <c r="G15" s="2" t="s">
        <v>88</v>
      </c>
      <c r="H15" s="8" t="s">
        <v>109</v>
      </c>
      <c r="I15" s="2" t="s">
        <v>88</v>
      </c>
      <c r="J15" s="8" t="s">
        <v>109</v>
      </c>
    </row>
    <row r="16" spans="1:10" x14ac:dyDescent="0.35">
      <c r="A16" s="2" t="s">
        <v>188</v>
      </c>
      <c r="B16" s="8" t="s">
        <v>189</v>
      </c>
      <c r="C16" s="2" t="s">
        <v>88</v>
      </c>
      <c r="D16" s="8" t="s">
        <v>89</v>
      </c>
      <c r="E16" s="2" t="s">
        <v>107</v>
      </c>
      <c r="F16" s="8" t="s">
        <v>108</v>
      </c>
      <c r="G16" s="2" t="s">
        <v>88</v>
      </c>
      <c r="H16" s="8" t="s">
        <v>109</v>
      </c>
      <c r="I16" s="2" t="s">
        <v>88</v>
      </c>
      <c r="J16" s="8" t="s">
        <v>109</v>
      </c>
    </row>
    <row r="17" spans="1:10" x14ac:dyDescent="0.35">
      <c r="A17" s="2" t="s">
        <v>190</v>
      </c>
      <c r="B17" s="8" t="s">
        <v>191</v>
      </c>
      <c r="C17" s="2" t="s">
        <v>88</v>
      </c>
      <c r="D17" s="8" t="s">
        <v>89</v>
      </c>
      <c r="E17" s="2" t="s">
        <v>88</v>
      </c>
      <c r="F17" s="8" t="s">
        <v>109</v>
      </c>
      <c r="G17" s="2" t="s">
        <v>174</v>
      </c>
      <c r="H17" s="8" t="s">
        <v>182</v>
      </c>
      <c r="I17" s="2" t="s">
        <v>42</v>
      </c>
      <c r="J17" s="8" t="s">
        <v>160</v>
      </c>
    </row>
    <row r="18" spans="1:10" x14ac:dyDescent="0.35">
      <c r="A18" s="2" t="s">
        <v>192</v>
      </c>
      <c r="B18" s="8" t="s">
        <v>193</v>
      </c>
      <c r="C18" s="2" t="s">
        <v>88</v>
      </c>
      <c r="D18" s="8" t="s">
        <v>89</v>
      </c>
      <c r="E18" s="2" t="s">
        <v>88</v>
      </c>
      <c r="F18" s="8" t="s">
        <v>109</v>
      </c>
      <c r="G18" s="2" t="s">
        <v>88</v>
      </c>
      <c r="H18" s="8" t="s">
        <v>109</v>
      </c>
      <c r="I18" s="2" t="s">
        <v>88</v>
      </c>
      <c r="J18" s="8" t="s">
        <v>109</v>
      </c>
    </row>
    <row r="19" spans="1:10" x14ac:dyDescent="0.35">
      <c r="A19" s="2" t="s">
        <v>194</v>
      </c>
      <c r="B19" s="8" t="s">
        <v>195</v>
      </c>
      <c r="C19" s="2" t="s">
        <v>88</v>
      </c>
      <c r="D19" s="8" t="s">
        <v>89</v>
      </c>
      <c r="E19" s="2" t="s">
        <v>88</v>
      </c>
      <c r="F19" s="8" t="s">
        <v>109</v>
      </c>
      <c r="G19" s="2" t="s">
        <v>88</v>
      </c>
      <c r="H19" s="8" t="s">
        <v>109</v>
      </c>
      <c r="I19" s="2" t="s">
        <v>88</v>
      </c>
      <c r="J19" s="8" t="s">
        <v>109</v>
      </c>
    </row>
    <row r="20" spans="1:10" x14ac:dyDescent="0.35">
      <c r="A20" s="2" t="s">
        <v>196</v>
      </c>
      <c r="B20" s="8" t="s">
        <v>197</v>
      </c>
      <c r="C20" s="2" t="s">
        <v>88</v>
      </c>
      <c r="D20" s="8" t="s">
        <v>89</v>
      </c>
      <c r="E20" s="2" t="s">
        <v>97</v>
      </c>
      <c r="F20" s="8" t="s">
        <v>160</v>
      </c>
      <c r="G20" s="2" t="s">
        <v>170</v>
      </c>
      <c r="H20" s="8" t="s">
        <v>198</v>
      </c>
      <c r="I20" s="2" t="s">
        <v>112</v>
      </c>
      <c r="J20" s="8" t="s">
        <v>199</v>
      </c>
    </row>
    <row r="21" spans="1:10" x14ac:dyDescent="0.35">
      <c r="A21" s="2" t="s">
        <v>200</v>
      </c>
      <c r="B21" s="8" t="s">
        <v>201</v>
      </c>
      <c r="C21" s="2" t="s">
        <v>88</v>
      </c>
      <c r="D21" s="8" t="s">
        <v>89</v>
      </c>
      <c r="E21" s="2" t="s">
        <v>88</v>
      </c>
      <c r="F21" s="8" t="s">
        <v>109</v>
      </c>
      <c r="G21" s="2" t="s">
        <v>59</v>
      </c>
      <c r="H21" s="8" t="s">
        <v>91</v>
      </c>
      <c r="I21" s="2" t="s">
        <v>174</v>
      </c>
      <c r="J21" s="8" t="s">
        <v>202</v>
      </c>
    </row>
    <row r="22" spans="1:10" x14ac:dyDescent="0.35">
      <c r="A22" s="2" t="s">
        <v>203</v>
      </c>
      <c r="B22" s="8" t="s">
        <v>204</v>
      </c>
      <c r="C22" s="2" t="s">
        <v>48</v>
      </c>
      <c r="D22" s="8" t="s">
        <v>49</v>
      </c>
      <c r="E22" s="2" t="s">
        <v>170</v>
      </c>
      <c r="F22" s="8" t="s">
        <v>171</v>
      </c>
      <c r="G22" s="2" t="s">
        <v>88</v>
      </c>
      <c r="H22" s="8" t="s">
        <v>109</v>
      </c>
      <c r="I22" s="2" t="s">
        <v>112</v>
      </c>
      <c r="J22" s="8" t="s">
        <v>199</v>
      </c>
    </row>
    <row r="23" spans="1:10" x14ac:dyDescent="0.35">
      <c r="A23" s="2" t="s">
        <v>205</v>
      </c>
      <c r="B23" s="8" t="s">
        <v>206</v>
      </c>
      <c r="C23" s="2" t="s">
        <v>88</v>
      </c>
      <c r="D23" s="8" t="s">
        <v>89</v>
      </c>
      <c r="E23" s="2" t="s">
        <v>90</v>
      </c>
      <c r="F23" s="8" t="s">
        <v>91</v>
      </c>
      <c r="G23" s="2" t="s">
        <v>48</v>
      </c>
      <c r="H23" s="8" t="s">
        <v>129</v>
      </c>
      <c r="I23" s="2" t="s">
        <v>174</v>
      </c>
      <c r="J23" s="8" t="s">
        <v>202</v>
      </c>
    </row>
    <row r="24" spans="1:10" x14ac:dyDescent="0.35">
      <c r="A24" s="2" t="s">
        <v>207</v>
      </c>
      <c r="B24" s="8" t="s">
        <v>208</v>
      </c>
      <c r="C24" s="2" t="s">
        <v>88</v>
      </c>
      <c r="D24" s="8" t="s">
        <v>89</v>
      </c>
      <c r="E24" s="2" t="s">
        <v>88</v>
      </c>
      <c r="F24" s="8" t="s">
        <v>109</v>
      </c>
      <c r="G24" s="2" t="s">
        <v>48</v>
      </c>
      <c r="H24" s="8" t="s">
        <v>129</v>
      </c>
      <c r="I24" s="2" t="s">
        <v>88</v>
      </c>
      <c r="J24" s="8" t="s">
        <v>109</v>
      </c>
    </row>
    <row r="25" spans="1:10" ht="15" thickBot="1" x14ac:dyDescent="0.4">
      <c r="A25" s="3" t="s">
        <v>209</v>
      </c>
      <c r="B25" s="9" t="s">
        <v>210</v>
      </c>
      <c r="C25" s="3" t="s">
        <v>88</v>
      </c>
      <c r="D25" s="9" t="s">
        <v>89</v>
      </c>
      <c r="E25" s="3" t="s">
        <v>88</v>
      </c>
      <c r="F25" s="9" t="s">
        <v>109</v>
      </c>
      <c r="G25" s="3" t="s">
        <v>97</v>
      </c>
      <c r="H25" s="9" t="s">
        <v>154</v>
      </c>
      <c r="I25" s="3" t="s">
        <v>38</v>
      </c>
      <c r="J25" s="9" t="s">
        <v>161</v>
      </c>
    </row>
  </sheetData>
  <mergeCells count="6">
    <mergeCell ref="C1:D1"/>
    <mergeCell ref="E1:F1"/>
    <mergeCell ref="G1:H1"/>
    <mergeCell ref="I1:J1"/>
    <mergeCell ref="A1:A2"/>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64EED-03DF-4352-BA88-38E7CE658F21}">
  <dimension ref="A1:E16"/>
  <sheetViews>
    <sheetView workbookViewId="0">
      <selection activeCell="A31" sqref="A31"/>
    </sheetView>
  </sheetViews>
  <sheetFormatPr defaultRowHeight="14.5" x14ac:dyDescent="0.35"/>
  <cols>
    <col min="1" max="1" width="48.26953125" style="1" customWidth="1"/>
    <col min="2" max="5" width="19.26953125" customWidth="1"/>
  </cols>
  <sheetData>
    <row r="1" spans="1:5" ht="29" x14ac:dyDescent="0.35">
      <c r="A1" s="55" t="s">
        <v>211</v>
      </c>
      <c r="B1" s="23" t="s">
        <v>16</v>
      </c>
      <c r="C1" s="23" t="s">
        <v>17</v>
      </c>
      <c r="D1" s="23" t="s">
        <v>18</v>
      </c>
      <c r="E1" s="27" t="s">
        <v>19</v>
      </c>
    </row>
    <row r="2" spans="1:5" s="1" customFormat="1" x14ac:dyDescent="0.35">
      <c r="A2" s="56"/>
      <c r="B2" s="24" t="s">
        <v>212</v>
      </c>
      <c r="C2" s="24" t="s">
        <v>212</v>
      </c>
      <c r="D2" s="24" t="s">
        <v>212</v>
      </c>
      <c r="E2" s="18" t="s">
        <v>212</v>
      </c>
    </row>
    <row r="3" spans="1:5" x14ac:dyDescent="0.35">
      <c r="A3" s="21" t="s">
        <v>213</v>
      </c>
      <c r="B3" s="25">
        <v>2153.98</v>
      </c>
      <c r="C3" s="25">
        <v>2000</v>
      </c>
      <c r="D3" s="25">
        <v>0</v>
      </c>
      <c r="E3" s="19">
        <f>SUM(B3:D3)</f>
        <v>4153.9799999999996</v>
      </c>
    </row>
    <row r="4" spans="1:5" x14ac:dyDescent="0.35">
      <c r="A4" s="21" t="s">
        <v>214</v>
      </c>
      <c r="B4" s="25">
        <f>900+1350</f>
        <v>2250</v>
      </c>
      <c r="C4" s="25">
        <v>2250</v>
      </c>
      <c r="D4" s="25">
        <v>12150</v>
      </c>
      <c r="E4" s="19">
        <f>SUM(B4:D4)</f>
        <v>16650</v>
      </c>
    </row>
    <row r="5" spans="1:5" x14ac:dyDescent="0.35">
      <c r="A5" s="21" t="s">
        <v>215</v>
      </c>
      <c r="B5" s="25">
        <v>0</v>
      </c>
      <c r="C5" s="25">
        <v>1418</v>
      </c>
      <c r="D5" s="25">
        <v>4254</v>
      </c>
      <c r="E5" s="19">
        <f t="shared" ref="E5:E15" si="0">SUM(B5:D5)</f>
        <v>5672</v>
      </c>
    </row>
    <row r="6" spans="1:5" x14ac:dyDescent="0.35">
      <c r="A6" s="21" t="s">
        <v>216</v>
      </c>
      <c r="B6" s="25">
        <v>1438.26</v>
      </c>
      <c r="C6" s="25">
        <v>4759.29</v>
      </c>
      <c r="D6" s="25">
        <v>0</v>
      </c>
      <c r="E6" s="19">
        <f t="shared" si="0"/>
        <v>6197.55</v>
      </c>
    </row>
    <row r="7" spans="1:5" ht="15.75" customHeight="1" x14ac:dyDescent="0.35">
      <c r="A7" s="21" t="s">
        <v>217</v>
      </c>
      <c r="B7" s="25">
        <v>400</v>
      </c>
      <c r="C7" s="25">
        <v>500</v>
      </c>
      <c r="D7" s="25">
        <v>400</v>
      </c>
      <c r="E7" s="19">
        <f t="shared" si="0"/>
        <v>1300</v>
      </c>
    </row>
    <row r="8" spans="1:5" x14ac:dyDescent="0.35">
      <c r="A8" s="21" t="s">
        <v>218</v>
      </c>
      <c r="B8" s="25">
        <v>0</v>
      </c>
      <c r="C8" s="25">
        <v>11885.08</v>
      </c>
      <c r="D8" s="25">
        <v>1346.88</v>
      </c>
      <c r="E8" s="19">
        <f t="shared" si="0"/>
        <v>13231.96</v>
      </c>
    </row>
    <row r="9" spans="1:5" x14ac:dyDescent="0.35">
      <c r="A9" s="21" t="s">
        <v>219</v>
      </c>
      <c r="B9" s="25">
        <v>12522</v>
      </c>
      <c r="C9" s="25">
        <v>25423.97</v>
      </c>
      <c r="D9" s="25">
        <v>23478.75</v>
      </c>
      <c r="E9" s="19">
        <f t="shared" si="0"/>
        <v>61424.72</v>
      </c>
    </row>
    <row r="10" spans="1:5" x14ac:dyDescent="0.35">
      <c r="A10" s="21" t="s">
        <v>220</v>
      </c>
      <c r="B10" s="25">
        <v>11400</v>
      </c>
      <c r="C10" s="25">
        <v>34200</v>
      </c>
      <c r="D10" s="25">
        <v>57475</v>
      </c>
      <c r="E10" s="19">
        <f t="shared" si="0"/>
        <v>103075</v>
      </c>
    </row>
    <row r="11" spans="1:5" x14ac:dyDescent="0.35">
      <c r="A11" s="21" t="s">
        <v>221</v>
      </c>
      <c r="B11" s="25">
        <v>9705.24</v>
      </c>
      <c r="C11" s="25">
        <v>26854.1</v>
      </c>
      <c r="D11" s="25">
        <v>44825</v>
      </c>
      <c r="E11" s="19">
        <f t="shared" si="0"/>
        <v>81384.34</v>
      </c>
    </row>
    <row r="12" spans="1:5" x14ac:dyDescent="0.35">
      <c r="A12" s="21" t="s">
        <v>222</v>
      </c>
      <c r="B12" s="25">
        <v>5573.99</v>
      </c>
      <c r="C12" s="25">
        <v>1124</v>
      </c>
      <c r="D12" s="25">
        <v>10307</v>
      </c>
      <c r="E12" s="19">
        <f t="shared" si="0"/>
        <v>17004.989999999998</v>
      </c>
    </row>
    <row r="13" spans="1:5" x14ac:dyDescent="0.35">
      <c r="A13" s="21" t="s">
        <v>223</v>
      </c>
      <c r="B13" s="25">
        <f>23254.25+7248</f>
        <v>30502.25</v>
      </c>
      <c r="C13" s="25">
        <v>16940</v>
      </c>
      <c r="D13" s="25">
        <v>9240</v>
      </c>
      <c r="E13" s="19">
        <f t="shared" si="0"/>
        <v>56682.25</v>
      </c>
    </row>
    <row r="14" spans="1:5" x14ac:dyDescent="0.35">
      <c r="A14" s="21" t="s">
        <v>224</v>
      </c>
      <c r="B14" s="25">
        <f>23085+28743</f>
        <v>51828</v>
      </c>
      <c r="C14" s="25">
        <v>53433</v>
      </c>
      <c r="D14" s="25">
        <f>35821+24658</f>
        <v>60479</v>
      </c>
      <c r="E14" s="19">
        <f t="shared" si="0"/>
        <v>165740</v>
      </c>
    </row>
    <row r="15" spans="1:5" x14ac:dyDescent="0.35">
      <c r="A15" s="21" t="s">
        <v>225</v>
      </c>
      <c r="B15" s="25">
        <v>12750</v>
      </c>
      <c r="C15" s="25">
        <v>28050</v>
      </c>
      <c r="D15" s="25">
        <v>42777</v>
      </c>
      <c r="E15" s="19">
        <f t="shared" si="0"/>
        <v>83577</v>
      </c>
    </row>
    <row r="16" spans="1:5" x14ac:dyDescent="0.35">
      <c r="A16" s="22" t="s">
        <v>226</v>
      </c>
      <c r="B16" s="26">
        <f>SUM(B3:B15)</f>
        <v>140523.72</v>
      </c>
      <c r="C16" s="26">
        <f t="shared" ref="C16:D16" si="1">SUM(C3:C15)</f>
        <v>208837.44</v>
      </c>
      <c r="D16" s="26">
        <f t="shared" si="1"/>
        <v>266732.63</v>
      </c>
      <c r="E16" s="20">
        <f>SUM(E3:E15)</f>
        <v>616093.79</v>
      </c>
    </row>
  </sheetData>
  <mergeCells count="1">
    <mergeCell ref="A1:A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State Data</vt:lpstr>
      <vt:lpstr>LEA Data</vt:lpstr>
      <vt:lpstr>IHE Funding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Scholl, Kelley (OSSE)</dc:creator>
  <cp:keywords/>
  <dc:description/>
  <cp:lastModifiedBy>Banks, Arrien (OSSE)</cp:lastModifiedBy>
  <cp:revision/>
  <dcterms:created xsi:type="dcterms:W3CDTF">2024-11-25T18:09:04Z</dcterms:created>
  <dcterms:modified xsi:type="dcterms:W3CDTF">2025-01-17T14:03:49Z</dcterms:modified>
  <cp:category/>
  <cp:contentStatus/>
</cp:coreProperties>
</file>